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2" i="1" l="1"/>
  <c r="E22" i="1"/>
  <c r="G21" i="1"/>
  <c r="G20" i="1"/>
  <c r="G19" i="1"/>
  <c r="G18" i="1"/>
  <c r="G17" i="1"/>
  <c r="G16" i="1"/>
  <c r="G15" i="1"/>
  <c r="G14" i="1"/>
  <c r="M13" i="1"/>
  <c r="M22" i="1" s="1"/>
  <c r="G13" i="1"/>
  <c r="G12" i="1"/>
  <c r="M11" i="1"/>
  <c r="G11" i="1"/>
  <c r="G10" i="1"/>
  <c r="G9" i="1"/>
  <c r="G8" i="1"/>
  <c r="G7" i="1"/>
  <c r="G6" i="1"/>
  <c r="G5" i="1"/>
  <c r="G22" i="1" s="1"/>
  <c r="G4" i="1"/>
  <c r="G3" i="1"/>
</calcChain>
</file>

<file path=xl/sharedStrings.xml><?xml version="1.0" encoding="utf-8"?>
<sst xmlns="http://schemas.openxmlformats.org/spreadsheetml/2006/main" count="146" uniqueCount="50">
  <si>
    <t>පළාත් සභා සංවර්ධන සැලැස්ම - 2020</t>
  </si>
  <si>
    <t>ව්‍යාපෘතිය</t>
  </si>
  <si>
    <t>පළාත් සභා ගරු මන්ත්‍රී</t>
  </si>
  <si>
    <t>ගොනු අංකය</t>
  </si>
  <si>
    <t>අනුමත මුදල (රු.)</t>
  </si>
  <si>
    <t>වියදම (රු.)</t>
  </si>
  <si>
    <t>ඉතිරි මුදල (රු.)</t>
  </si>
  <si>
    <t>අවශ්‍යතා ඉල්ලීම</t>
  </si>
  <si>
    <t>අවශ්‍යතා ලැබීම</t>
  </si>
  <si>
    <t>අධියාචනය</t>
  </si>
  <si>
    <t>බිල්පත</t>
  </si>
  <si>
    <t>උපකරණ බාර දීම</t>
  </si>
  <si>
    <t>පරිපාලන වියදම (රු.)</t>
  </si>
  <si>
    <t>වගේගොඩ රන්කොත්මළු රජ මහා විහාරය සංවර්ධනය</t>
  </si>
  <si>
    <t>02/SPC/01/2020</t>
  </si>
  <si>
    <t>√</t>
  </si>
  <si>
    <t>තලුන්න ගනේවෙල ශ්‍රී ධීරානන්දාරාමය සංවර්ධනය</t>
  </si>
  <si>
    <t>02/SPC/02/2020</t>
  </si>
  <si>
    <t>මැදකැටිය වජිරගිරි පුරාණ රජ මහ විහාරය සංවර්ධනය</t>
  </si>
  <si>
    <t>02/SPC/03/2020</t>
  </si>
  <si>
    <t>කදුරුපොකුණ දකුණ ශ්‍රී බෝධිරුක්ඛාරාම විහාරය සංවර්ධනය</t>
  </si>
  <si>
    <t>02/SPC/04/2020</t>
  </si>
  <si>
    <t>වල්ගම්එළිය පහළගොඩ සුභද්‍රාරාම විහාරය සංවර්ධනය</t>
  </si>
  <si>
    <t>02/SPC/05/2020</t>
  </si>
  <si>
    <t>02/SPC/06/2020</t>
  </si>
  <si>
    <t>පොලොම්මාරුව උතුර ශ්‍රී පුෂ්පාරාමය සංවර්ධනය</t>
  </si>
  <si>
    <t>02/SPC/07/2020</t>
  </si>
  <si>
    <t>රැකව බටහිර ජය මහා විහාරය සංවර්ධනය</t>
  </si>
  <si>
    <t>02/SPC/08/2020</t>
  </si>
  <si>
    <t>තේනගම උතුර ගල්කන්දාරාම විහාරස්ථානය සංවර්ධනය</t>
  </si>
  <si>
    <t>02/SPC/09/2020</t>
  </si>
  <si>
    <t>මොරකැටිආර බටහිර සෝමගිරි ජාත්‍යාන්තර බෞද්ධ භාවනා මධ්‍යස්ථානය සංවර්ධනය</t>
  </si>
  <si>
    <t>02/SPC/10/2020</t>
  </si>
  <si>
    <t>දංකැටිය විජයසුන්දරාරාමය සංවර්ධනය</t>
  </si>
  <si>
    <t>02/SPC/11/2020</t>
  </si>
  <si>
    <t>කදුරුපොකුණ දකුණ ජයසුන්දරාරාම විහාරය සංවර්ධනය</t>
  </si>
  <si>
    <t>02/SPC/12/2020</t>
  </si>
  <si>
    <t>ඉඳිපොකුණගොඩ උතුර පුරාණ වනවාසී කුඩා විහාරය සංවර්ධනය</t>
  </si>
  <si>
    <t>02/SPC/13/2020</t>
  </si>
  <si>
    <t>දංකැටිය ජයසිංහාරාමය සංවර්ධනය</t>
  </si>
  <si>
    <t>02/SPC/14/2020</t>
  </si>
  <si>
    <t>කහඳාව පුරාණ රජ මහා විහාරය සංවර්ධනය</t>
  </si>
  <si>
    <t>02/SPC/15/2020</t>
  </si>
  <si>
    <t>02/SPC/16/2020</t>
  </si>
  <si>
    <t>ඉඳිපොකුණගොඩ උතුර ඇන්නපිටිය ජයසුමනාරාමය සංවර්ධනය</t>
  </si>
  <si>
    <t>02/SPC/17/2020</t>
  </si>
  <si>
    <t>මැදකැටිය ගෞතම විද්‍යාල පිරිවෙන සංවර්ධනය</t>
  </si>
  <si>
    <t>02/SPC/18/2020</t>
  </si>
  <si>
    <t>ගොඩවානගොඩ ගල්ගොඩකන්ද මිණිකිරුළ පුරාණ රජ මහා විහාරස්ථානය සංවර්ධනය</t>
  </si>
  <si>
    <t>02/SPC/19/2020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</si>
</sst>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Iskoola Pota"/>
      <family val="2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F24" sqref="F24"/>
    </sheetView>
  </sheetViews>
  <sheetFormatPr defaultColWidth="9.140625" defaultRowHeight="12.75" x14ac:dyDescent="0.25"/>
  <cols>
    <col min="1" max="1" width="3" style="1" customWidth="1"/>
    <col min="2" max="2" width="44" style="25" customWidth="1"/>
    <col min="3" max="3" width="13.28515625" style="26" customWidth="1"/>
    <col min="4" max="4" width="14.140625" style="27" bestFit="1" customWidth="1"/>
    <col min="5" max="5" width="11.28515625" style="28" bestFit="1" customWidth="1"/>
    <col min="6" max="6" width="11.42578125" style="13" customWidth="1"/>
    <col min="7" max="7" width="11.28515625" style="13" bestFit="1" customWidth="1"/>
    <col min="8" max="12" width="3.28515625" style="1" customWidth="1"/>
    <col min="13" max="13" width="10.5703125" style="1" customWidth="1"/>
    <col min="14" max="16384" width="9.140625" style="1"/>
  </cols>
  <sheetData>
    <row r="1" spans="1:14" ht="25.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74.25" x14ac:dyDescent="0.25">
      <c r="A2" s="2"/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 ht="13.5" x14ac:dyDescent="0.25">
      <c r="A3" s="6">
        <v>1</v>
      </c>
      <c r="B3" s="7" t="s">
        <v>13</v>
      </c>
      <c r="C3" s="8"/>
      <c r="D3" s="9" t="s">
        <v>14</v>
      </c>
      <c r="E3" s="10">
        <v>50000</v>
      </c>
      <c r="F3" s="11">
        <v>50000</v>
      </c>
      <c r="G3" s="11">
        <f>E3-F3</f>
        <v>0</v>
      </c>
      <c r="H3" s="12" t="s">
        <v>15</v>
      </c>
      <c r="I3" s="12" t="s">
        <v>15</v>
      </c>
      <c r="J3" s="12" t="s">
        <v>15</v>
      </c>
      <c r="K3" s="12" t="s">
        <v>15</v>
      </c>
      <c r="L3" s="12" t="s">
        <v>15</v>
      </c>
      <c r="M3" s="11"/>
      <c r="N3" s="13"/>
    </row>
    <row r="4" spans="1:14" ht="13.5" x14ac:dyDescent="0.25">
      <c r="A4" s="14">
        <v>2</v>
      </c>
      <c r="B4" s="7" t="s">
        <v>16</v>
      </c>
      <c r="C4" s="8"/>
      <c r="D4" s="9" t="s">
        <v>17</v>
      </c>
      <c r="E4" s="10">
        <v>50000</v>
      </c>
      <c r="F4" s="11">
        <v>50000</v>
      </c>
      <c r="G4" s="11">
        <f t="shared" ref="G4:G21" si="0">E4-F4</f>
        <v>0</v>
      </c>
      <c r="H4" s="12" t="s">
        <v>15</v>
      </c>
      <c r="I4" s="12" t="s">
        <v>15</v>
      </c>
      <c r="J4" s="12" t="s">
        <v>15</v>
      </c>
      <c r="K4" s="12" t="s">
        <v>15</v>
      </c>
      <c r="L4" s="12" t="s">
        <v>15</v>
      </c>
      <c r="M4" s="11"/>
      <c r="N4" s="13"/>
    </row>
    <row r="5" spans="1:14" ht="13.5" x14ac:dyDescent="0.25">
      <c r="A5" s="6">
        <v>3</v>
      </c>
      <c r="B5" s="7" t="s">
        <v>18</v>
      </c>
      <c r="C5" s="15"/>
      <c r="D5" s="9" t="s">
        <v>19</v>
      </c>
      <c r="E5" s="10">
        <v>250000</v>
      </c>
      <c r="F5" s="11">
        <v>242718.4</v>
      </c>
      <c r="G5" s="11">
        <f t="shared" si="0"/>
        <v>7281.6000000000058</v>
      </c>
      <c r="H5" s="12" t="s">
        <v>15</v>
      </c>
      <c r="I5" s="12" t="s">
        <v>15</v>
      </c>
      <c r="J5" s="12" t="s">
        <v>15</v>
      </c>
      <c r="K5" s="12" t="s">
        <v>15</v>
      </c>
      <c r="L5" s="12" t="s">
        <v>15</v>
      </c>
      <c r="M5" s="11">
        <v>7281.56</v>
      </c>
      <c r="N5" s="13"/>
    </row>
    <row r="6" spans="1:14" ht="25.5" x14ac:dyDescent="0.25">
      <c r="A6" s="14">
        <v>4</v>
      </c>
      <c r="B6" s="7" t="s">
        <v>20</v>
      </c>
      <c r="C6" s="8"/>
      <c r="D6" s="9" t="s">
        <v>21</v>
      </c>
      <c r="E6" s="10">
        <v>250000</v>
      </c>
      <c r="F6" s="11">
        <v>242333</v>
      </c>
      <c r="G6" s="11">
        <f t="shared" si="0"/>
        <v>7667</v>
      </c>
      <c r="H6" s="12" t="s">
        <v>15</v>
      </c>
      <c r="I6" s="12" t="s">
        <v>15</v>
      </c>
      <c r="J6" s="12" t="s">
        <v>15</v>
      </c>
      <c r="K6" s="12" t="s">
        <v>15</v>
      </c>
      <c r="L6" s="12" t="s">
        <v>15</v>
      </c>
      <c r="M6" s="11">
        <v>7665</v>
      </c>
      <c r="N6" s="13"/>
    </row>
    <row r="7" spans="1:14" ht="13.5" x14ac:dyDescent="0.25">
      <c r="A7" s="6">
        <v>5</v>
      </c>
      <c r="B7" s="7" t="s">
        <v>22</v>
      </c>
      <c r="C7" s="16"/>
      <c r="D7" s="9" t="s">
        <v>23</v>
      </c>
      <c r="E7" s="10">
        <v>250000</v>
      </c>
      <c r="F7" s="17">
        <v>242605.1</v>
      </c>
      <c r="G7" s="11">
        <f t="shared" si="0"/>
        <v>7394.8999999999942</v>
      </c>
      <c r="H7" s="12" t="s">
        <v>15</v>
      </c>
      <c r="I7" s="12" t="s">
        <v>15</v>
      </c>
      <c r="J7" s="12" t="s">
        <v>15</v>
      </c>
      <c r="K7" s="12" t="s">
        <v>15</v>
      </c>
      <c r="L7" s="12" t="s">
        <v>15</v>
      </c>
      <c r="M7" s="11">
        <v>7394.9</v>
      </c>
      <c r="N7" s="13"/>
    </row>
    <row r="8" spans="1:14" ht="13.5" x14ac:dyDescent="0.25">
      <c r="A8" s="14">
        <v>6</v>
      </c>
      <c r="B8" s="7" t="s">
        <v>13</v>
      </c>
      <c r="C8" s="16"/>
      <c r="D8" s="9" t="s">
        <v>24</v>
      </c>
      <c r="E8" s="10">
        <v>250000</v>
      </c>
      <c r="F8" s="10">
        <v>242791.9</v>
      </c>
      <c r="G8" s="11">
        <f t="shared" si="0"/>
        <v>7208.1000000000058</v>
      </c>
      <c r="H8" s="12" t="s">
        <v>15</v>
      </c>
      <c r="I8" s="12" t="s">
        <v>15</v>
      </c>
      <c r="J8" s="12" t="s">
        <v>15</v>
      </c>
      <c r="K8" s="12" t="s">
        <v>15</v>
      </c>
      <c r="L8" s="12" t="s">
        <v>15</v>
      </c>
      <c r="M8" s="11">
        <v>7186</v>
      </c>
      <c r="N8" s="13"/>
    </row>
    <row r="9" spans="1:14" ht="13.5" x14ac:dyDescent="0.25">
      <c r="A9" s="6">
        <v>7</v>
      </c>
      <c r="B9" s="7" t="s">
        <v>25</v>
      </c>
      <c r="C9" s="16"/>
      <c r="D9" s="9" t="s">
        <v>26</v>
      </c>
      <c r="E9" s="10">
        <v>250000</v>
      </c>
      <c r="F9" s="11">
        <v>242718.45</v>
      </c>
      <c r="G9" s="11">
        <f t="shared" si="0"/>
        <v>7281.5499999999884</v>
      </c>
      <c r="H9" s="12" t="s">
        <v>15</v>
      </c>
      <c r="I9" s="12" t="s">
        <v>15</v>
      </c>
      <c r="J9" s="12" t="s">
        <v>15</v>
      </c>
      <c r="K9" s="12" t="s">
        <v>15</v>
      </c>
      <c r="L9" s="12" t="s">
        <v>15</v>
      </c>
      <c r="M9" s="11">
        <v>7281.55</v>
      </c>
      <c r="N9" s="13"/>
    </row>
    <row r="10" spans="1:14" ht="13.5" x14ac:dyDescent="0.25">
      <c r="A10" s="14">
        <v>8</v>
      </c>
      <c r="B10" s="7" t="s">
        <v>27</v>
      </c>
      <c r="C10" s="16"/>
      <c r="D10" s="9" t="s">
        <v>28</v>
      </c>
      <c r="E10" s="10">
        <v>250000</v>
      </c>
      <c r="F10" s="11">
        <v>242719</v>
      </c>
      <c r="G10" s="11">
        <f t="shared" si="0"/>
        <v>7281</v>
      </c>
      <c r="H10" s="12" t="s">
        <v>15</v>
      </c>
      <c r="I10" s="12" t="s">
        <v>15</v>
      </c>
      <c r="J10" s="12" t="s">
        <v>15</v>
      </c>
      <c r="K10" s="12" t="s">
        <v>15</v>
      </c>
      <c r="L10" s="12" t="s">
        <v>15</v>
      </c>
      <c r="M10" s="11">
        <v>7281</v>
      </c>
      <c r="N10" s="13"/>
    </row>
    <row r="11" spans="1:14" ht="13.5" x14ac:dyDescent="0.25">
      <c r="A11" s="6">
        <v>9</v>
      </c>
      <c r="B11" s="7" t="s">
        <v>29</v>
      </c>
      <c r="C11" s="16"/>
      <c r="D11" s="9" t="s">
        <v>30</v>
      </c>
      <c r="E11" s="10">
        <v>250000</v>
      </c>
      <c r="F11" s="11">
        <v>242500</v>
      </c>
      <c r="G11" s="11">
        <f t="shared" si="0"/>
        <v>7500</v>
      </c>
      <c r="H11" s="12" t="s">
        <v>15</v>
      </c>
      <c r="I11" s="12" t="s">
        <v>15</v>
      </c>
      <c r="J11" s="12" t="s">
        <v>15</v>
      </c>
      <c r="K11" s="12" t="s">
        <v>15</v>
      </c>
      <c r="L11" s="12" t="s">
        <v>15</v>
      </c>
      <c r="M11" s="11">
        <f t="shared" ref="M11:M13" si="1">(F11*3)/100</f>
        <v>7275</v>
      </c>
      <c r="N11" s="13"/>
    </row>
    <row r="12" spans="1:14" ht="25.5" x14ac:dyDescent="0.25">
      <c r="A12" s="14">
        <v>10</v>
      </c>
      <c r="B12" s="7" t="s">
        <v>31</v>
      </c>
      <c r="C12" s="16"/>
      <c r="D12" s="9" t="s">
        <v>32</v>
      </c>
      <c r="E12" s="10">
        <v>250000</v>
      </c>
      <c r="F12" s="18">
        <v>242500</v>
      </c>
      <c r="G12" s="11">
        <f t="shared" si="0"/>
        <v>7500</v>
      </c>
      <c r="H12" s="12" t="s">
        <v>15</v>
      </c>
      <c r="I12" s="12" t="s">
        <v>15</v>
      </c>
      <c r="J12" s="12" t="s">
        <v>15</v>
      </c>
      <c r="K12" s="12" t="s">
        <v>15</v>
      </c>
      <c r="L12" s="12" t="s">
        <v>15</v>
      </c>
      <c r="M12" s="11">
        <v>7500</v>
      </c>
      <c r="N12" s="13"/>
    </row>
    <row r="13" spans="1:14" ht="13.5" x14ac:dyDescent="0.25">
      <c r="A13" s="6">
        <v>11</v>
      </c>
      <c r="B13" s="7" t="s">
        <v>33</v>
      </c>
      <c r="C13" s="16"/>
      <c r="D13" s="9" t="s">
        <v>34</v>
      </c>
      <c r="E13" s="10">
        <v>250000</v>
      </c>
      <c r="F13" s="11">
        <v>242718.45</v>
      </c>
      <c r="G13" s="11">
        <f t="shared" si="0"/>
        <v>7281.5499999999884</v>
      </c>
      <c r="H13" s="12" t="s">
        <v>15</v>
      </c>
      <c r="I13" s="12" t="s">
        <v>15</v>
      </c>
      <c r="J13" s="12" t="s">
        <v>15</v>
      </c>
      <c r="K13" s="12" t="s">
        <v>15</v>
      </c>
      <c r="L13" s="12" t="s">
        <v>15</v>
      </c>
      <c r="M13" s="11">
        <f t="shared" si="1"/>
        <v>7281.5535000000009</v>
      </c>
      <c r="N13" s="13"/>
    </row>
    <row r="14" spans="1:14" ht="13.5" x14ac:dyDescent="0.25">
      <c r="A14" s="14">
        <v>12</v>
      </c>
      <c r="B14" s="7" t="s">
        <v>35</v>
      </c>
      <c r="C14" s="19"/>
      <c r="D14" s="9" t="s">
        <v>36</v>
      </c>
      <c r="E14" s="10">
        <v>250000</v>
      </c>
      <c r="F14" s="17">
        <v>242917.5</v>
      </c>
      <c r="G14" s="11">
        <f t="shared" si="0"/>
        <v>7082.5</v>
      </c>
      <c r="H14" s="12" t="s">
        <v>15</v>
      </c>
      <c r="I14" s="12" t="s">
        <v>15</v>
      </c>
      <c r="J14" s="12" t="s">
        <v>15</v>
      </c>
      <c r="K14" s="12" t="s">
        <v>15</v>
      </c>
      <c r="L14" s="12" t="s">
        <v>15</v>
      </c>
      <c r="M14" s="11">
        <v>7082.5</v>
      </c>
      <c r="N14" s="13"/>
    </row>
    <row r="15" spans="1:14" ht="25.5" x14ac:dyDescent="0.25">
      <c r="A15" s="6">
        <v>13</v>
      </c>
      <c r="B15" s="7" t="s">
        <v>37</v>
      </c>
      <c r="C15" s="8"/>
      <c r="D15" s="9" t="s">
        <v>38</v>
      </c>
      <c r="E15" s="10">
        <v>250000</v>
      </c>
      <c r="F15" s="11">
        <v>245167.95</v>
      </c>
      <c r="G15" s="11">
        <f t="shared" si="0"/>
        <v>4832.0499999999884</v>
      </c>
      <c r="H15" s="12" t="s">
        <v>15</v>
      </c>
      <c r="I15" s="12" t="s">
        <v>15</v>
      </c>
      <c r="J15" s="12" t="s">
        <v>15</v>
      </c>
      <c r="K15" s="12" t="s">
        <v>15</v>
      </c>
      <c r="L15" s="12" t="s">
        <v>15</v>
      </c>
      <c r="M15" s="11">
        <v>4832.05</v>
      </c>
      <c r="N15" s="13"/>
    </row>
    <row r="16" spans="1:14" ht="13.5" x14ac:dyDescent="0.25">
      <c r="A16" s="14">
        <v>14</v>
      </c>
      <c r="B16" s="7" t="s">
        <v>39</v>
      </c>
      <c r="C16" s="8"/>
      <c r="D16" s="9" t="s">
        <v>40</v>
      </c>
      <c r="E16" s="10">
        <v>250000</v>
      </c>
      <c r="F16" s="11">
        <v>242788</v>
      </c>
      <c r="G16" s="11">
        <f t="shared" si="0"/>
        <v>7212</v>
      </c>
      <c r="H16" s="12" t="s">
        <v>15</v>
      </c>
      <c r="I16" s="12" t="s">
        <v>15</v>
      </c>
      <c r="J16" s="12" t="s">
        <v>15</v>
      </c>
      <c r="K16" s="12" t="s">
        <v>15</v>
      </c>
      <c r="L16" s="12" t="s">
        <v>15</v>
      </c>
      <c r="M16" s="11">
        <v>7212</v>
      </c>
      <c r="N16" s="13"/>
    </row>
    <row r="17" spans="1:14" ht="13.5" x14ac:dyDescent="0.25">
      <c r="A17" s="6">
        <v>15</v>
      </c>
      <c r="B17" s="7" t="s">
        <v>41</v>
      </c>
      <c r="C17" s="8"/>
      <c r="D17" s="9" t="s">
        <v>42</v>
      </c>
      <c r="E17" s="10">
        <v>250000</v>
      </c>
      <c r="F17" s="11">
        <v>242719</v>
      </c>
      <c r="G17" s="11">
        <f t="shared" si="0"/>
        <v>7281</v>
      </c>
      <c r="H17" s="12" t="s">
        <v>15</v>
      </c>
      <c r="I17" s="12" t="s">
        <v>15</v>
      </c>
      <c r="J17" s="12" t="s">
        <v>15</v>
      </c>
      <c r="K17" s="12" t="s">
        <v>15</v>
      </c>
      <c r="L17" s="12" t="s">
        <v>15</v>
      </c>
      <c r="M17" s="11">
        <v>7281</v>
      </c>
      <c r="N17" s="13"/>
    </row>
    <row r="18" spans="1:14" ht="13.5" x14ac:dyDescent="0.25">
      <c r="A18" s="14">
        <v>16</v>
      </c>
      <c r="B18" s="7" t="s">
        <v>16</v>
      </c>
      <c r="C18" s="8"/>
      <c r="D18" s="9" t="s">
        <v>43</v>
      </c>
      <c r="E18" s="10">
        <v>250000</v>
      </c>
      <c r="F18" s="11">
        <v>242719</v>
      </c>
      <c r="G18" s="11">
        <f t="shared" si="0"/>
        <v>7281</v>
      </c>
      <c r="H18" s="12" t="s">
        <v>15</v>
      </c>
      <c r="I18" s="12" t="s">
        <v>15</v>
      </c>
      <c r="J18" s="12" t="s">
        <v>15</v>
      </c>
      <c r="K18" s="12" t="s">
        <v>15</v>
      </c>
      <c r="L18" s="12" t="s">
        <v>15</v>
      </c>
      <c r="M18" s="11">
        <v>7281</v>
      </c>
      <c r="N18" s="13"/>
    </row>
    <row r="19" spans="1:14" ht="25.5" x14ac:dyDescent="0.25">
      <c r="A19" s="6">
        <v>17</v>
      </c>
      <c r="B19" s="7" t="s">
        <v>44</v>
      </c>
      <c r="C19" s="8"/>
      <c r="D19" s="9" t="s">
        <v>45</v>
      </c>
      <c r="E19" s="10">
        <v>250000</v>
      </c>
      <c r="F19" s="18">
        <v>242782.78</v>
      </c>
      <c r="G19" s="11">
        <f t="shared" si="0"/>
        <v>7217.2200000000012</v>
      </c>
      <c r="H19" s="12" t="s">
        <v>15</v>
      </c>
      <c r="I19" s="12" t="s">
        <v>15</v>
      </c>
      <c r="J19" s="12" t="s">
        <v>15</v>
      </c>
      <c r="K19" s="12" t="s">
        <v>15</v>
      </c>
      <c r="L19" s="12" t="s">
        <v>15</v>
      </c>
      <c r="M19" s="11">
        <v>7186</v>
      </c>
      <c r="N19" s="13"/>
    </row>
    <row r="20" spans="1:14" ht="13.5" x14ac:dyDescent="0.25">
      <c r="A20" s="14">
        <v>18</v>
      </c>
      <c r="B20" s="7" t="s">
        <v>46</v>
      </c>
      <c r="C20" s="8"/>
      <c r="D20" s="9" t="s">
        <v>47</v>
      </c>
      <c r="E20" s="10">
        <v>250000</v>
      </c>
      <c r="F20" s="18">
        <v>242473.54</v>
      </c>
      <c r="G20" s="11">
        <f t="shared" si="0"/>
        <v>7526.4599999999919</v>
      </c>
      <c r="H20" s="12" t="s">
        <v>15</v>
      </c>
      <c r="I20" s="12" t="s">
        <v>15</v>
      </c>
      <c r="J20" s="12" t="s">
        <v>15</v>
      </c>
      <c r="K20" s="12" t="s">
        <v>15</v>
      </c>
      <c r="L20" s="12" t="s">
        <v>15</v>
      </c>
      <c r="M20" s="11">
        <v>7526.05</v>
      </c>
      <c r="N20" s="13"/>
    </row>
    <row r="21" spans="1:14" ht="25.5" x14ac:dyDescent="0.25">
      <c r="A21" s="6">
        <v>19</v>
      </c>
      <c r="B21" s="7" t="s">
        <v>48</v>
      </c>
      <c r="C21" s="8"/>
      <c r="D21" s="9" t="s">
        <v>49</v>
      </c>
      <c r="E21" s="10">
        <v>250000</v>
      </c>
      <c r="F21" s="18">
        <v>242554.66</v>
      </c>
      <c r="G21" s="11">
        <f t="shared" si="0"/>
        <v>7445.3399999999965</v>
      </c>
      <c r="H21" s="12" t="s">
        <v>15</v>
      </c>
      <c r="I21" s="12" t="s">
        <v>15</v>
      </c>
      <c r="J21" s="12" t="s">
        <v>15</v>
      </c>
      <c r="K21" s="12" t="s">
        <v>15</v>
      </c>
      <c r="L21" s="12" t="s">
        <v>15</v>
      </c>
      <c r="M21" s="11">
        <v>7280</v>
      </c>
      <c r="N21" s="13"/>
    </row>
    <row r="22" spans="1:14" x14ac:dyDescent="0.25">
      <c r="A22" s="20"/>
      <c r="B22" s="21"/>
      <c r="C22" s="21"/>
      <c r="D22" s="22"/>
      <c r="E22" s="23">
        <f>SUM(E3:E14,E15:E21)</f>
        <v>4350000</v>
      </c>
      <c r="F22" s="23">
        <f>SUM(F3:F14,F15:F21)</f>
        <v>4227726.7299999995</v>
      </c>
      <c r="G22" s="23">
        <f>SUM(G3:G14,G15:G21)</f>
        <v>122273.26999999996</v>
      </c>
      <c r="H22" s="20"/>
      <c r="I22" s="21"/>
      <c r="J22" s="21"/>
      <c r="K22" s="21"/>
      <c r="L22" s="22"/>
      <c r="M22" s="24">
        <f>SUM(M3:M21)</f>
        <v>121827.16350000001</v>
      </c>
    </row>
    <row r="26" spans="1:14" x14ac:dyDescent="0.25">
      <c r="E26" s="13"/>
      <c r="H26" s="13"/>
    </row>
    <row r="28" spans="1:14" x14ac:dyDescent="0.25">
      <c r="B28" s="1"/>
      <c r="C28" s="1"/>
      <c r="D28" s="1"/>
      <c r="E28" s="1"/>
      <c r="F28" s="1"/>
      <c r="G28" s="1"/>
      <c r="H28" s="13"/>
    </row>
  </sheetData>
  <mergeCells count="3">
    <mergeCell ref="A1:M1"/>
    <mergeCell ref="A22:D22"/>
    <mergeCell ref="H22:L22"/>
  </mergeCells>
  <pageMargins left="0.39" right="0.31" top="0.6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world</dc:creator>
  <cp:lastModifiedBy>pc world</cp:lastModifiedBy>
  <cp:lastPrinted>2021-03-04T17:25:14Z</cp:lastPrinted>
  <dcterms:created xsi:type="dcterms:W3CDTF">2021-03-04T17:21:55Z</dcterms:created>
  <dcterms:modified xsi:type="dcterms:W3CDTF">2021-03-04T17:26:21Z</dcterms:modified>
</cp:coreProperties>
</file>